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25" windowWidth="5970" windowHeight="6360" firstSheet="1" activeTab="1"/>
  </bookViews>
  <sheets>
    <sheet name="2013-2014" sheetId="1" state="hidden" r:id="rId1"/>
    <sheet name="3 10" sheetId="2" r:id="rId2"/>
  </sheets>
  <definedNames>
    <definedName name="_xlnm._FilterDatabase" localSheetId="0" hidden="1">'2013-2014'!$A$1:$O$41</definedName>
    <definedName name="ButceYil">#REF!</definedName>
    <definedName name="HarcamaAyAd">#REF!</definedName>
  </definedNames>
  <calcPr fullCalcOnLoad="1"/>
</workbook>
</file>

<file path=xl/sharedStrings.xml><?xml version="1.0" encoding="utf-8"?>
<sst xmlns="http://schemas.openxmlformats.org/spreadsheetml/2006/main" count="184" uniqueCount="85">
  <si>
    <t>21</t>
  </si>
  <si>
    <t>AÇIKLAMA</t>
  </si>
  <si>
    <t>KURUMSAL</t>
  </si>
  <si>
    <t>FİN</t>
  </si>
  <si>
    <t>EKONOMİK</t>
  </si>
  <si>
    <t>I</t>
  </si>
  <si>
    <t>II</t>
  </si>
  <si>
    <t>III</t>
  </si>
  <si>
    <t>IV</t>
  </si>
  <si>
    <t>A  Ç  I  K  L  A  M  A</t>
  </si>
  <si>
    <t>BAŞLANGIÇ ÖDENEĞİ</t>
  </si>
  <si>
    <t>ÖDENEK TOPLAMI</t>
  </si>
  <si>
    <t>GİDER</t>
  </si>
  <si>
    <t>GENEL TOPLAM</t>
  </si>
  <si>
    <t>PERSONEL GİDERLERİ</t>
  </si>
  <si>
    <t>MEMURLAR</t>
  </si>
  <si>
    <t>SÖZLEŞMELİ PERSONEL</t>
  </si>
  <si>
    <t>İŞÇİLER</t>
  </si>
  <si>
    <t>GEÇİCİ PERSONEL</t>
  </si>
  <si>
    <t>DİĞER PERSONEL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</si>
  <si>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</si>
  <si>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</si>
  <si>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</si>
  <si>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</si>
  <si>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</si>
  <si>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</si>
  <si>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</si>
  <si>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</si>
  <si>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</si>
  <si>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</si>
  <si>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CARİ TRANSFERLER</t>
  </si>
  <si>
    <t>HAZİNE YARDIMLARI</t>
  </si>
  <si>
    <t>KAR AMACI GÜTMEYEN KURULUŞLARA YAPILAN TRANSFERLER</t>
  </si>
  <si>
    <t>HANE HALKINA YAPILAN TRANSFERLER</t>
  </si>
  <si>
    <t>YURT DIŞINA YAPILAN TRANSFERLER</t>
  </si>
  <si>
    <t>SERMAYE GİDERLERİ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</si>
  <si>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</si>
  <si>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</si>
  <si>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</si>
  <si>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</si>
  <si>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</si>
  <si>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</si>
  <si>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</si>
  <si>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</si>
  <si>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SERMAYE TRANSFERLERİ</t>
  </si>
  <si>
    <t>YURTİÇİ SERMAYE TRANSFERLERİ</t>
  </si>
  <si>
    <t>KESİN HESAP GİDER  CETVELİ AÇIKLAMASI</t>
  </si>
  <si>
    <t>FONK.</t>
  </si>
  <si>
    <t xml:space="preserve">YURTİÇİ BORÇ VERME </t>
  </si>
  <si>
    <t>23</t>
  </si>
  <si>
    <t>24</t>
  </si>
  <si>
    <t>62</t>
  </si>
  <si>
    <t>15</t>
  </si>
  <si>
    <t>32</t>
  </si>
  <si>
    <t>33</t>
  </si>
  <si>
    <t>34</t>
  </si>
  <si>
    <t>35</t>
  </si>
  <si>
    <t>36</t>
  </si>
  <si>
    <t>63</t>
  </si>
  <si>
    <t>37</t>
  </si>
  <si>
    <t>38</t>
  </si>
  <si>
    <t>11</t>
  </si>
  <si>
    <t>12</t>
  </si>
  <si>
    <t>13</t>
  </si>
  <si>
    <t>14</t>
  </si>
  <si>
    <t>22</t>
  </si>
  <si>
    <t>39</t>
  </si>
  <si>
    <t>52</t>
  </si>
  <si>
    <t>53</t>
  </si>
  <si>
    <t>54</t>
  </si>
  <si>
    <t>56</t>
  </si>
  <si>
    <t>61</t>
  </si>
  <si>
    <t>64</t>
  </si>
  <si>
    <t>65</t>
  </si>
  <si>
    <t>66</t>
  </si>
  <si>
    <t>67</t>
  </si>
  <si>
    <t>69</t>
  </si>
  <si>
    <t>71</t>
  </si>
  <si>
    <t>81</t>
  </si>
  <si>
    <t>YURTdışı SERMAYE TRANSFERLERİ</t>
  </si>
  <si>
    <t>Form: 3/10</t>
  </si>
  <si>
    <t xml:space="preserve"> </t>
  </si>
  <si>
    <t>KURUMU: 2100 Kültür ve Turizm Bakanlığı</t>
  </si>
  <si>
    <t>TL.</t>
  </si>
  <si>
    <t xml:space="preserve">  YILI:2015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</si>
</sst>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#,##0\ _T_L"/>
    <numFmt numFmtId="189" formatCode="#,##0.00\ _T_L"/>
    <numFmt numFmtId="190" formatCode="_-* #,##0\ _T_L_-;\-* #,##0\ _T_L_-;_-* &quot;-&quot;??\ _T_L_-;_-@_-"/>
    <numFmt numFmtId="191" formatCode="000"/>
    <numFmt numFmtId="192" formatCode="00"/>
    <numFmt numFmtId="193" formatCode="_-* #,##0.0_-;\-* #,##0.0_-;_-* &quot;-&quot;??_-;_-@_-"/>
    <numFmt numFmtId="194" formatCode="_-* #,##0_-;\-* #,##0_-;_-* &quot;-&quot;??_-;_-@_-"/>
    <numFmt numFmtId="195" formatCode="00000"/>
    <numFmt numFmtId="196" formatCode="#,##0.0"/>
    <numFmt numFmtId="197" formatCode="0.E+00"/>
    <numFmt numFmtId="198" formatCode="[$-41F]dd\ mmmm\ yyyy\ dddd"/>
    <numFmt numFmtId="199" formatCode="mmm/yyyy"/>
    <numFmt numFmtId="200" formatCode="0;[Red]0"/>
    <numFmt numFmtId="201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ahoma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Tahoma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 quotePrefix="1">
      <alignment horizontal="center"/>
    </xf>
    <xf numFmtId="0" fontId="0" fillId="0" borderId="23" xfId="0" applyFont="1" applyBorder="1" applyAlignment="1">
      <alignment horizontal="left"/>
    </xf>
    <xf numFmtId="4" fontId="1" fillId="0" borderId="24" xfId="0" applyNumberFormat="1" applyFont="1" applyFill="1" applyBorder="1" applyAlignment="1">
      <alignment horizontal="right" vertical="center"/>
    </xf>
    <xf numFmtId="192" fontId="1" fillId="0" borderId="23" xfId="0" applyNumberFormat="1" applyFont="1" applyBorder="1" applyAlignment="1" quotePrefix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28" xfId="0" applyNumberFormat="1" applyFont="1" applyBorder="1" applyAlignment="1">
      <alignment/>
    </xf>
    <xf numFmtId="0" fontId="0" fillId="33" borderId="0" xfId="0" applyFill="1" applyAlignment="1">
      <alignment/>
    </xf>
    <xf numFmtId="3" fontId="46" fillId="0" borderId="29" xfId="0" applyNumberFormat="1" applyFont="1" applyBorder="1" applyAlignment="1">
      <alignment horizontal="right" vertical="center"/>
    </xf>
    <xf numFmtId="3" fontId="46" fillId="0" borderId="30" xfId="0" applyNumberFormat="1" applyFont="1" applyBorder="1" applyAlignment="1">
      <alignment horizontal="right" vertical="center"/>
    </xf>
    <xf numFmtId="3" fontId="46" fillId="0" borderId="31" xfId="0" applyNumberFormat="1" applyFont="1" applyBorder="1" applyAlignment="1">
      <alignment horizontal="right" vertical="center"/>
    </xf>
    <xf numFmtId="4" fontId="47" fillId="0" borderId="2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Q37" sqref="Q37"/>
    </sheetView>
  </sheetViews>
  <sheetFormatPr defaultColWidth="9.00390625" defaultRowHeight="12.75"/>
  <cols>
    <col min="1" max="1" width="3.00390625" style="25" bestFit="1" customWidth="1"/>
    <col min="2" max="2" width="4.7109375" style="25" customWidth="1"/>
    <col min="3" max="3" width="2.00390625" style="25" bestFit="1" customWidth="1"/>
    <col min="4" max="4" width="22.57421875" style="25" customWidth="1"/>
    <col min="5" max="5" width="18.28125" style="25" bestFit="1" customWidth="1"/>
    <col min="6" max="6" width="15.7109375" style="25" bestFit="1" customWidth="1"/>
    <col min="7" max="7" width="15.28125" style="25" customWidth="1"/>
    <col min="8" max="8" width="9.00390625" style="25" customWidth="1"/>
    <col min="9" max="9" width="3.00390625" style="25" bestFit="1" customWidth="1"/>
    <col min="10" max="10" width="4.7109375" style="25" customWidth="1"/>
    <col min="11" max="11" width="2.00390625" style="25" bestFit="1" customWidth="1"/>
    <col min="12" max="12" width="22.57421875" style="25" customWidth="1"/>
    <col min="13" max="13" width="18.28125" style="25" bestFit="1" customWidth="1"/>
    <col min="14" max="14" width="17.57421875" style="25" bestFit="1" customWidth="1"/>
    <col min="15" max="15" width="16.57421875" style="25" customWidth="1"/>
    <col min="16" max="16384" width="9.00390625" style="25" customWidth="1"/>
  </cols>
  <sheetData>
    <row r="1" spans="1:15" ht="12.75">
      <c r="A1" s="29"/>
      <c r="B1" s="28" t="s">
        <v>5</v>
      </c>
      <c r="C1" s="28" t="s">
        <v>6</v>
      </c>
      <c r="D1" s="26" t="s">
        <v>9</v>
      </c>
      <c r="E1" s="27" t="s">
        <v>10</v>
      </c>
      <c r="F1" s="28" t="s">
        <v>11</v>
      </c>
      <c r="G1" s="28" t="s">
        <v>12</v>
      </c>
      <c r="H1" s="31"/>
      <c r="I1" s="29"/>
      <c r="J1" s="28" t="s">
        <v>5</v>
      </c>
      <c r="K1" s="28" t="s">
        <v>6</v>
      </c>
      <c r="L1" s="26" t="s">
        <v>9</v>
      </c>
      <c r="M1" s="27" t="s">
        <v>10</v>
      </c>
      <c r="N1" s="28" t="s">
        <v>11</v>
      </c>
      <c r="O1" s="28" t="s">
        <v>12</v>
      </c>
    </row>
    <row r="2" spans="1:15" ht="12.75">
      <c r="A2" s="25">
        <v>10</v>
      </c>
      <c r="B2" s="23">
        <v>1</v>
      </c>
      <c r="C2" s="20"/>
      <c r="D2" s="21" t="s">
        <v>14</v>
      </c>
      <c r="E2" s="22">
        <f>E3+E4+E5+E6+E7</f>
        <v>496701000</v>
      </c>
      <c r="F2" s="22">
        <f>F3+F4+F5+F6+F7</f>
        <v>500030000</v>
      </c>
      <c r="G2" s="22">
        <f>G3+G4+G5+G6+G7</f>
        <v>485112349.43999994</v>
      </c>
      <c r="H2" s="31"/>
      <c r="I2" s="25">
        <v>10</v>
      </c>
      <c r="J2" s="23">
        <v>1</v>
      </c>
      <c r="K2" s="20"/>
      <c r="L2" s="21" t="s">
        <v>14</v>
      </c>
      <c r="M2" s="22">
        <f>M3+M4+M5+M6+M7</f>
        <v>542179000</v>
      </c>
      <c r="N2" s="22">
        <f>N3+N4+N5+N6+N7</f>
        <v>576451700</v>
      </c>
      <c r="O2" s="22">
        <f>O3+O4+O5+O6+O7</f>
        <v>569301812.88</v>
      </c>
    </row>
    <row r="3" spans="1:15" ht="12.75">
      <c r="A3" s="25" t="s">
        <v>61</v>
      </c>
      <c r="B3" s="23"/>
      <c r="C3" s="20">
        <v>1</v>
      </c>
      <c r="D3" s="21" t="s">
        <v>15</v>
      </c>
      <c r="E3" s="32">
        <v>339300000</v>
      </c>
      <c r="F3" s="35">
        <v>341651800</v>
      </c>
      <c r="G3" s="35">
        <v>340150542.46</v>
      </c>
      <c r="H3" s="31"/>
      <c r="I3" s="25" t="s">
        <v>61</v>
      </c>
      <c r="J3" s="23"/>
      <c r="K3" s="20">
        <v>1</v>
      </c>
      <c r="L3" s="21" t="s">
        <v>15</v>
      </c>
      <c r="M3" s="32">
        <v>380904000</v>
      </c>
      <c r="N3" s="35">
        <v>398348100</v>
      </c>
      <c r="O3" s="35">
        <v>393478046.24</v>
      </c>
    </row>
    <row r="4" spans="1:15" ht="12.75">
      <c r="A4" s="25" t="s">
        <v>62</v>
      </c>
      <c r="B4" s="23"/>
      <c r="C4" s="20">
        <v>2</v>
      </c>
      <c r="D4" s="21" t="s">
        <v>16</v>
      </c>
      <c r="E4" s="32">
        <v>111836000</v>
      </c>
      <c r="F4" s="35">
        <v>109945200</v>
      </c>
      <c r="G4" s="35">
        <v>105582602.19</v>
      </c>
      <c r="H4" s="31"/>
      <c r="I4" s="25" t="s">
        <v>62</v>
      </c>
      <c r="J4" s="23"/>
      <c r="K4" s="20">
        <v>2</v>
      </c>
      <c r="L4" s="21" t="s">
        <v>16</v>
      </c>
      <c r="M4" s="32">
        <v>117300000</v>
      </c>
      <c r="N4" s="35">
        <v>120490100</v>
      </c>
      <c r="O4" s="35">
        <v>119337162.59</v>
      </c>
    </row>
    <row r="5" spans="1:15" ht="12.75">
      <c r="A5" s="25" t="s">
        <v>63</v>
      </c>
      <c r="B5" s="23"/>
      <c r="C5" s="20">
        <v>3</v>
      </c>
      <c r="D5" s="21" t="s">
        <v>17</v>
      </c>
      <c r="E5" s="32">
        <v>31939000</v>
      </c>
      <c r="F5" s="35">
        <v>31939000</v>
      </c>
      <c r="G5" s="35">
        <v>28808070.94</v>
      </c>
      <c r="H5" s="31"/>
      <c r="I5" s="25" t="s">
        <v>63</v>
      </c>
      <c r="J5" s="23"/>
      <c r="K5" s="20">
        <v>3</v>
      </c>
      <c r="L5" s="21" t="s">
        <v>17</v>
      </c>
      <c r="M5" s="32">
        <v>30310000</v>
      </c>
      <c r="N5" s="35">
        <v>39304000</v>
      </c>
      <c r="O5" s="35">
        <v>38853456.69</v>
      </c>
    </row>
    <row r="6" spans="1:15" ht="12.75">
      <c r="A6" s="25" t="s">
        <v>64</v>
      </c>
      <c r="B6" s="23"/>
      <c r="C6" s="20">
        <v>4</v>
      </c>
      <c r="D6" s="21" t="s">
        <v>18</v>
      </c>
      <c r="E6" s="32">
        <v>13614000</v>
      </c>
      <c r="F6" s="35">
        <v>16482000</v>
      </c>
      <c r="G6" s="35">
        <v>10564435.4</v>
      </c>
      <c r="H6" s="31"/>
      <c r="I6" s="25" t="s">
        <v>64</v>
      </c>
      <c r="J6" s="23"/>
      <c r="K6" s="20">
        <v>4</v>
      </c>
      <c r="L6" s="21" t="s">
        <v>18</v>
      </c>
      <c r="M6" s="32">
        <v>13654000</v>
      </c>
      <c r="N6" s="35">
        <v>18298500</v>
      </c>
      <c r="O6" s="35">
        <v>17622367.74</v>
      </c>
    </row>
    <row r="7" spans="1:17" ht="12.75">
      <c r="A7" s="25" t="s">
        <v>52</v>
      </c>
      <c r="B7" s="23"/>
      <c r="C7" s="20">
        <v>5</v>
      </c>
      <c r="D7" s="21" t="s">
        <v>19</v>
      </c>
      <c r="E7" s="32">
        <v>12000</v>
      </c>
      <c r="F7" s="35">
        <v>12000</v>
      </c>
      <c r="G7" s="35">
        <v>6698.45</v>
      </c>
      <c r="H7" s="31"/>
      <c r="I7" s="25" t="s">
        <v>52</v>
      </c>
      <c r="J7" s="23"/>
      <c r="K7" s="20">
        <v>5</v>
      </c>
      <c r="L7" s="21" t="s">
        <v>19</v>
      </c>
      <c r="M7" s="32">
        <v>11000</v>
      </c>
      <c r="N7" s="35">
        <v>11000</v>
      </c>
      <c r="O7" s="35">
        <v>10779.62</v>
      </c>
      <c r="Q7" s="25" t="s">
        <v>81</v>
      </c>
    </row>
    <row r="8" spans="1:15" ht="12.75">
      <c r="A8" s="25">
        <v>20</v>
      </c>
      <c r="B8" s="23">
        <v>2</v>
      </c>
      <c r="C8" s="20"/>
      <c r="D8" s="21" t="s">
        <v>20</v>
      </c>
      <c r="E8" s="22">
        <f>E9+E10+E11+E12</f>
        <v>81442000</v>
      </c>
      <c r="F8" s="22">
        <f>F9+F10+F11+F12</f>
        <v>82232000</v>
      </c>
      <c r="G8" s="22">
        <f>G9+G10+G11+G12</f>
        <v>79527481.8</v>
      </c>
      <c r="H8" s="31"/>
      <c r="I8" s="25">
        <v>20</v>
      </c>
      <c r="J8" s="23">
        <v>2</v>
      </c>
      <c r="K8" s="20"/>
      <c r="L8" s="21" t="s">
        <v>20</v>
      </c>
      <c r="M8" s="22">
        <f>M9+M10+M11+M12</f>
        <v>89827000</v>
      </c>
      <c r="N8" s="22">
        <f>N9+N10+N11+N12</f>
        <v>99749300</v>
      </c>
      <c r="O8" s="22">
        <f>O9+O10+O11+O12</f>
        <v>95325585.19</v>
      </c>
    </row>
    <row r="9" spans="1:15" ht="12.75">
      <c r="A9" s="25" t="s">
        <v>0</v>
      </c>
      <c r="B9" s="23"/>
      <c r="C9" s="20">
        <v>1</v>
      </c>
      <c r="D9" s="21" t="s">
        <v>15</v>
      </c>
      <c r="E9" s="32">
        <v>60048000</v>
      </c>
      <c r="F9" s="35">
        <v>60231000</v>
      </c>
      <c r="G9" s="35">
        <v>59918198.48</v>
      </c>
      <c r="H9" s="31"/>
      <c r="I9" s="25" t="s">
        <v>0</v>
      </c>
      <c r="J9" s="23"/>
      <c r="K9" s="20">
        <v>1</v>
      </c>
      <c r="L9" s="21" t="s">
        <v>15</v>
      </c>
      <c r="M9" s="32">
        <v>68056000</v>
      </c>
      <c r="N9" s="35">
        <v>71943500</v>
      </c>
      <c r="O9" s="35">
        <v>70929874.46</v>
      </c>
    </row>
    <row r="10" spans="1:15" ht="12.75">
      <c r="A10" s="25" t="s">
        <v>65</v>
      </c>
      <c r="B10" s="23"/>
      <c r="C10" s="20">
        <v>2</v>
      </c>
      <c r="D10" s="21" t="s">
        <v>16</v>
      </c>
      <c r="E10" s="32">
        <v>12659000</v>
      </c>
      <c r="F10" s="35">
        <v>12497000</v>
      </c>
      <c r="G10" s="35">
        <v>12226866.82</v>
      </c>
      <c r="H10" s="31"/>
      <c r="I10" s="25" t="s">
        <v>65</v>
      </c>
      <c r="J10" s="23"/>
      <c r="K10" s="20">
        <v>2</v>
      </c>
      <c r="L10" s="21" t="s">
        <v>16</v>
      </c>
      <c r="M10" s="32">
        <v>13737000</v>
      </c>
      <c r="N10" s="35">
        <v>16215300</v>
      </c>
      <c r="O10" s="35">
        <v>13396608.52</v>
      </c>
    </row>
    <row r="11" spans="1:15" ht="12.75">
      <c r="A11" s="25" t="s">
        <v>49</v>
      </c>
      <c r="B11" s="23"/>
      <c r="C11" s="20">
        <v>3</v>
      </c>
      <c r="D11" s="21" t="s">
        <v>17</v>
      </c>
      <c r="E11" s="32">
        <v>6080000</v>
      </c>
      <c r="F11" s="35">
        <v>6080000</v>
      </c>
      <c r="G11" s="35">
        <v>5283042.83</v>
      </c>
      <c r="H11" s="31"/>
      <c r="I11" s="25" t="s">
        <v>49</v>
      </c>
      <c r="J11" s="23"/>
      <c r="K11" s="20">
        <v>3</v>
      </c>
      <c r="L11" s="21" t="s">
        <v>17</v>
      </c>
      <c r="M11" s="32">
        <v>5508000</v>
      </c>
      <c r="N11" s="35">
        <v>8014000</v>
      </c>
      <c r="O11" s="35">
        <v>7723769.56</v>
      </c>
    </row>
    <row r="12" spans="1:15" ht="12.75">
      <c r="A12" s="25" t="s">
        <v>50</v>
      </c>
      <c r="B12" s="23"/>
      <c r="C12" s="20">
        <v>4</v>
      </c>
      <c r="D12" s="21" t="s">
        <v>18</v>
      </c>
      <c r="E12" s="32">
        <v>2655000</v>
      </c>
      <c r="F12" s="35">
        <v>3424000</v>
      </c>
      <c r="G12" s="35">
        <v>2099373.67</v>
      </c>
      <c r="H12" s="31"/>
      <c r="I12" s="25" t="s">
        <v>50</v>
      </c>
      <c r="J12" s="23"/>
      <c r="K12" s="20">
        <v>4</v>
      </c>
      <c r="L12" s="21" t="s">
        <v>18</v>
      </c>
      <c r="M12" s="32">
        <v>2526000</v>
      </c>
      <c r="N12" s="35">
        <v>3576500</v>
      </c>
      <c r="O12" s="35">
        <v>3275332.65</v>
      </c>
    </row>
    <row r="13" spans="1:15" ht="12.75">
      <c r="A13" s="25">
        <v>30</v>
      </c>
      <c r="B13" s="23">
        <v>3</v>
      </c>
      <c r="C13" s="20"/>
      <c r="D13" s="21" t="s">
        <v>21</v>
      </c>
      <c r="E13" s="22">
        <f>E14+E15+E16+E17+E18+E19+E20+E21</f>
        <v>267104000</v>
      </c>
      <c r="F13" s="22">
        <f>F14+F15+F16+F17+F18+F19+F20+F21</f>
        <v>556778912.5400001</v>
      </c>
      <c r="G13" s="22">
        <f>G14+G15+G16+G17+G18+G19+G20+G21</f>
        <v>229350171.73000005</v>
      </c>
      <c r="H13" s="31"/>
      <c r="I13" s="25">
        <v>30</v>
      </c>
      <c r="J13" s="23">
        <v>3</v>
      </c>
      <c r="K13" s="20"/>
      <c r="L13" s="21" t="s">
        <v>21</v>
      </c>
      <c r="M13" s="22">
        <f>M14+M15+M16+M17+M18+M19+M20+M21</f>
        <v>275114000</v>
      </c>
      <c r="N13" s="22">
        <f>N14+N15+N16+N17+N18+N19+N20+N21</f>
        <v>586643288.8100001</v>
      </c>
      <c r="O13" s="22">
        <f>O14+O15+O16+O17+O18+O19+O20+O21</f>
        <v>265038627.58</v>
      </c>
    </row>
    <row r="14" spans="1:15" ht="12.75">
      <c r="A14" s="25" t="s">
        <v>53</v>
      </c>
      <c r="B14" s="23"/>
      <c r="C14" s="20">
        <v>2</v>
      </c>
      <c r="D14" s="21" t="s">
        <v>22</v>
      </c>
      <c r="E14" s="32">
        <v>41705000</v>
      </c>
      <c r="F14" s="35">
        <v>47629813.36</v>
      </c>
      <c r="G14" s="35">
        <v>39384547.41</v>
      </c>
      <c r="H14" s="31"/>
      <c r="I14" s="25" t="s">
        <v>53</v>
      </c>
      <c r="J14" s="23"/>
      <c r="K14" s="20">
        <v>2</v>
      </c>
      <c r="L14" s="21" t="s">
        <v>22</v>
      </c>
      <c r="M14" s="32">
        <v>43073000</v>
      </c>
      <c r="N14" s="35">
        <v>48249145.07</v>
      </c>
      <c r="O14" s="35">
        <v>41631767.39</v>
      </c>
    </row>
    <row r="15" spans="1:19" ht="12.75">
      <c r="A15" s="25" t="s">
        <v>54</v>
      </c>
      <c r="B15" s="23"/>
      <c r="C15" s="20">
        <v>3</v>
      </c>
      <c r="D15" s="21" t="s">
        <v>23</v>
      </c>
      <c r="E15" s="32">
        <v>16536000</v>
      </c>
      <c r="F15" s="35">
        <v>17737147.51</v>
      </c>
      <c r="G15" s="35">
        <v>15146271.33</v>
      </c>
      <c r="H15" s="31"/>
      <c r="I15" s="25" t="s">
        <v>54</v>
      </c>
      <c r="J15" s="23"/>
      <c r="K15" s="20">
        <v>3</v>
      </c>
      <c r="L15" s="21" t="s">
        <v>23</v>
      </c>
      <c r="M15" s="32">
        <v>17170000</v>
      </c>
      <c r="N15" s="35">
        <v>19717099.28</v>
      </c>
      <c r="O15" s="35">
        <v>17778530.47</v>
      </c>
      <c r="S15" s="25" t="s">
        <v>81</v>
      </c>
    </row>
    <row r="16" spans="1:15" ht="12.75">
      <c r="A16" s="25" t="s">
        <v>55</v>
      </c>
      <c r="B16" s="23"/>
      <c r="C16" s="20">
        <v>4</v>
      </c>
      <c r="D16" s="21" t="s">
        <v>24</v>
      </c>
      <c r="E16" s="32">
        <v>2124000</v>
      </c>
      <c r="F16" s="35">
        <v>2572925</v>
      </c>
      <c r="G16" s="35">
        <v>1998460.41</v>
      </c>
      <c r="H16" s="31"/>
      <c r="I16" s="25" t="s">
        <v>55</v>
      </c>
      <c r="J16" s="23"/>
      <c r="K16" s="20">
        <v>4</v>
      </c>
      <c r="L16" s="21" t="s">
        <v>24</v>
      </c>
      <c r="M16" s="32">
        <v>2228000</v>
      </c>
      <c r="N16" s="35">
        <v>3605500</v>
      </c>
      <c r="O16" s="35">
        <v>3280795.45</v>
      </c>
    </row>
    <row r="17" spans="1:15" ht="12.75">
      <c r="A17" s="25" t="s">
        <v>56</v>
      </c>
      <c r="B17" s="23"/>
      <c r="C17" s="20">
        <v>5</v>
      </c>
      <c r="D17" s="21" t="s">
        <v>25</v>
      </c>
      <c r="E17" s="32">
        <v>188620000</v>
      </c>
      <c r="F17" s="35">
        <v>301280133.91</v>
      </c>
      <c r="G17" s="35">
        <v>154873693.96</v>
      </c>
      <c r="H17" s="31"/>
      <c r="I17" s="25" t="s">
        <v>56</v>
      </c>
      <c r="J17" s="23"/>
      <c r="K17" s="20">
        <v>5</v>
      </c>
      <c r="L17" s="21" t="s">
        <v>25</v>
      </c>
      <c r="M17" s="32">
        <v>194646000</v>
      </c>
      <c r="N17" s="35">
        <v>342984067.1</v>
      </c>
      <c r="O17" s="35">
        <v>186899467.3</v>
      </c>
    </row>
    <row r="18" spans="1:15" ht="12.75">
      <c r="A18" s="25" t="s">
        <v>57</v>
      </c>
      <c r="B18" s="23"/>
      <c r="C18" s="20">
        <v>6</v>
      </c>
      <c r="D18" s="21" t="s">
        <v>26</v>
      </c>
      <c r="E18" s="32">
        <v>9141000</v>
      </c>
      <c r="F18" s="35">
        <v>177888365.88</v>
      </c>
      <c r="G18" s="35">
        <v>10271167.27</v>
      </c>
      <c r="H18" s="31"/>
      <c r="I18" s="25" t="s">
        <v>57</v>
      </c>
      <c r="J18" s="23"/>
      <c r="K18" s="20">
        <v>6</v>
      </c>
      <c r="L18" s="21" t="s">
        <v>26</v>
      </c>
      <c r="M18" s="32">
        <v>9820000</v>
      </c>
      <c r="N18" s="35">
        <v>162312112.81</v>
      </c>
      <c r="O18" s="35">
        <v>7911215.21</v>
      </c>
    </row>
    <row r="19" spans="1:15" ht="12.75">
      <c r="A19" s="25" t="s">
        <v>59</v>
      </c>
      <c r="B19" s="23"/>
      <c r="C19" s="20">
        <v>7</v>
      </c>
      <c r="D19" s="21" t="s">
        <v>27</v>
      </c>
      <c r="E19" s="32">
        <v>6604000</v>
      </c>
      <c r="F19" s="35">
        <v>6919292.96</v>
      </c>
      <c r="G19" s="35">
        <v>5569271.62</v>
      </c>
      <c r="H19" s="31"/>
      <c r="I19" s="25" t="s">
        <v>59</v>
      </c>
      <c r="J19" s="23"/>
      <c r="K19" s="20">
        <v>7</v>
      </c>
      <c r="L19" s="21" t="s">
        <v>27</v>
      </c>
      <c r="M19" s="32">
        <v>5803000</v>
      </c>
      <c r="N19" s="35">
        <v>6670290.7</v>
      </c>
      <c r="O19" s="35">
        <v>5365167.42</v>
      </c>
    </row>
    <row r="20" spans="1:15" ht="12.75">
      <c r="A20" s="25" t="s">
        <v>60</v>
      </c>
      <c r="B20" s="23"/>
      <c r="C20" s="20">
        <v>8</v>
      </c>
      <c r="D20" s="21" t="s">
        <v>28</v>
      </c>
      <c r="E20" s="32">
        <v>2270000</v>
      </c>
      <c r="F20" s="35">
        <v>2502488.92</v>
      </c>
      <c r="G20" s="35">
        <v>2013168.9</v>
      </c>
      <c r="H20" s="31"/>
      <c r="I20" s="25" t="s">
        <v>60</v>
      </c>
      <c r="J20" s="23"/>
      <c r="K20" s="20">
        <v>8</v>
      </c>
      <c r="L20" s="21" t="s">
        <v>28</v>
      </c>
      <c r="M20" s="32">
        <v>2270000</v>
      </c>
      <c r="N20" s="35">
        <v>2991073.85</v>
      </c>
      <c r="O20" s="35">
        <v>2110264.97</v>
      </c>
    </row>
    <row r="21" spans="1:15" ht="13.5" thickBot="1">
      <c r="A21" s="25" t="s">
        <v>66</v>
      </c>
      <c r="B21" s="23"/>
      <c r="C21" s="20">
        <v>9</v>
      </c>
      <c r="D21" s="21" t="s">
        <v>29</v>
      </c>
      <c r="E21" s="33">
        <v>104000</v>
      </c>
      <c r="F21" s="35">
        <v>248745</v>
      </c>
      <c r="G21" s="35">
        <v>93590.83</v>
      </c>
      <c r="H21" s="31"/>
      <c r="I21" s="25" t="s">
        <v>66</v>
      </c>
      <c r="J21" s="23"/>
      <c r="K21" s="20">
        <v>9</v>
      </c>
      <c r="L21" s="21" t="s">
        <v>29</v>
      </c>
      <c r="M21" s="33">
        <v>104000</v>
      </c>
      <c r="N21" s="35">
        <v>114000</v>
      </c>
      <c r="O21" s="35">
        <v>61419.37</v>
      </c>
    </row>
    <row r="22" spans="1:15" ht="12.75">
      <c r="A22" s="25">
        <v>50</v>
      </c>
      <c r="B22" s="23">
        <v>5</v>
      </c>
      <c r="C22" s="20"/>
      <c r="D22" s="21" t="s">
        <v>30</v>
      </c>
      <c r="E22" s="22">
        <f>E23+E24+E25+E26</f>
        <v>525374000</v>
      </c>
      <c r="F22" s="22">
        <f>F23+F24+F25+F26</f>
        <v>478598000</v>
      </c>
      <c r="G22" s="22">
        <f>G23+G24+G25+G26</f>
        <v>471124177.98</v>
      </c>
      <c r="H22" s="31"/>
      <c r="I22" s="25">
        <v>50</v>
      </c>
      <c r="J22" s="23">
        <v>5</v>
      </c>
      <c r="K22" s="20"/>
      <c r="L22" s="21" t="s">
        <v>30</v>
      </c>
      <c r="M22" s="22">
        <f>M23+M24+M25+M26</f>
        <v>544279000</v>
      </c>
      <c r="N22" s="22">
        <f>N23+N24+N25+N26</f>
        <v>552470000</v>
      </c>
      <c r="O22" s="22">
        <f>O23+O24+O25+O26</f>
        <v>544101963.97</v>
      </c>
    </row>
    <row r="23" spans="1:15" ht="12.75">
      <c r="A23" s="25" t="s">
        <v>67</v>
      </c>
      <c r="B23" s="23"/>
      <c r="C23" s="20">
        <v>2</v>
      </c>
      <c r="D23" s="21" t="s">
        <v>31</v>
      </c>
      <c r="E23" s="32">
        <v>367571000</v>
      </c>
      <c r="F23" s="35">
        <v>375735000</v>
      </c>
      <c r="G23" s="35">
        <v>371783030</v>
      </c>
      <c r="H23" s="31"/>
      <c r="I23" s="25" t="s">
        <v>67</v>
      </c>
      <c r="J23" s="23"/>
      <c r="K23" s="20">
        <v>2</v>
      </c>
      <c r="L23" s="21" t="s">
        <v>31</v>
      </c>
      <c r="M23" s="32">
        <v>397557000</v>
      </c>
      <c r="N23" s="35">
        <v>409622000</v>
      </c>
      <c r="O23" s="35">
        <v>407622000</v>
      </c>
    </row>
    <row r="24" spans="1:15" ht="12.75">
      <c r="A24" s="25" t="s">
        <v>68</v>
      </c>
      <c r="B24" s="23"/>
      <c r="C24" s="20">
        <v>3</v>
      </c>
      <c r="D24" s="21" t="s">
        <v>32</v>
      </c>
      <c r="E24" s="32">
        <v>29534000</v>
      </c>
      <c r="F24" s="35">
        <v>42944000</v>
      </c>
      <c r="G24" s="35">
        <v>42022422.36</v>
      </c>
      <c r="H24" s="31"/>
      <c r="I24" s="25" t="s">
        <v>68</v>
      </c>
      <c r="J24" s="23"/>
      <c r="K24" s="20">
        <v>3</v>
      </c>
      <c r="L24" s="21" t="s">
        <v>32</v>
      </c>
      <c r="M24" s="32">
        <v>62078000</v>
      </c>
      <c r="N24" s="35">
        <v>94856000</v>
      </c>
      <c r="O24" s="35">
        <v>91360317.68</v>
      </c>
    </row>
    <row r="25" spans="1:15" ht="12.75">
      <c r="A25" s="25" t="s">
        <v>69</v>
      </c>
      <c r="B25" s="23"/>
      <c r="C25" s="20">
        <v>4</v>
      </c>
      <c r="D25" s="21" t="s">
        <v>33</v>
      </c>
      <c r="E25" s="32">
        <v>117758000</v>
      </c>
      <c r="F25" s="35">
        <v>49408000</v>
      </c>
      <c r="G25" s="35">
        <v>48494466.25</v>
      </c>
      <c r="H25" s="31"/>
      <c r="I25" s="25" t="s">
        <v>69</v>
      </c>
      <c r="J25" s="23"/>
      <c r="K25" s="20">
        <v>4</v>
      </c>
      <c r="L25" s="21" t="s">
        <v>33</v>
      </c>
      <c r="M25" s="32">
        <v>73688000</v>
      </c>
      <c r="N25" s="35">
        <v>37569000</v>
      </c>
      <c r="O25" s="35">
        <v>36012851.5</v>
      </c>
    </row>
    <row r="26" spans="1:15" ht="12.75">
      <c r="A26" s="25" t="s">
        <v>70</v>
      </c>
      <c r="B26" s="23"/>
      <c r="C26" s="20">
        <v>6</v>
      </c>
      <c r="D26" s="21" t="s">
        <v>34</v>
      </c>
      <c r="E26" s="34">
        <v>10511000</v>
      </c>
      <c r="F26" s="35">
        <v>10511000</v>
      </c>
      <c r="G26" s="35">
        <v>8824259.37</v>
      </c>
      <c r="H26" s="31"/>
      <c r="I26" s="25" t="s">
        <v>70</v>
      </c>
      <c r="J26" s="23"/>
      <c r="K26" s="20">
        <v>6</v>
      </c>
      <c r="L26" s="21" t="s">
        <v>34</v>
      </c>
      <c r="M26" s="34">
        <v>10956000</v>
      </c>
      <c r="N26" s="35">
        <v>10423000</v>
      </c>
      <c r="O26" s="35">
        <v>9106794.79</v>
      </c>
    </row>
    <row r="27" spans="1:22" ht="12.75">
      <c r="A27" s="25">
        <v>60</v>
      </c>
      <c r="B27" s="23">
        <v>6</v>
      </c>
      <c r="C27" s="20"/>
      <c r="D27" s="21" t="s">
        <v>35</v>
      </c>
      <c r="E27" s="22">
        <f>E28+E29+E30+E31+E32+E33+E34+E35</f>
        <v>295000000</v>
      </c>
      <c r="F27" s="22">
        <f>F28+F29+F30+F31+F32+F33+F34+F35</f>
        <v>345763582.3</v>
      </c>
      <c r="G27" s="22">
        <f>G28+G29+G30+G31+G32+G33+G34+G35</f>
        <v>338989591.06</v>
      </c>
      <c r="H27" s="31"/>
      <c r="I27" s="25">
        <v>60</v>
      </c>
      <c r="J27" s="23">
        <v>6</v>
      </c>
      <c r="K27" s="20"/>
      <c r="L27" s="21" t="s">
        <v>35</v>
      </c>
      <c r="M27" s="22">
        <f>M28+M29+M30+M31+M32+M33+M34+M35</f>
        <v>320000000</v>
      </c>
      <c r="N27" s="22">
        <f>N28+N29+N30+N31+N32+N33+N34+N35</f>
        <v>246691972</v>
      </c>
      <c r="O27" s="22">
        <f>O28+O29+O30+O31+O32+O33+O34+O35</f>
        <v>240877748.22</v>
      </c>
      <c r="S27" s="25" t="s">
        <v>81</v>
      </c>
      <c r="V27" s="25" t="s">
        <v>81</v>
      </c>
    </row>
    <row r="28" spans="1:15" ht="12.75">
      <c r="A28" s="25" t="s">
        <v>71</v>
      </c>
      <c r="B28" s="23"/>
      <c r="C28" s="20">
        <v>1</v>
      </c>
      <c r="D28" s="21" t="s">
        <v>36</v>
      </c>
      <c r="E28" s="32">
        <v>52085250</v>
      </c>
      <c r="F28" s="35">
        <v>58268108</v>
      </c>
      <c r="G28" s="35">
        <v>54056925.09</v>
      </c>
      <c r="H28" s="31"/>
      <c r="I28" s="25" t="s">
        <v>71</v>
      </c>
      <c r="J28" s="23"/>
      <c r="K28" s="20">
        <v>1</v>
      </c>
      <c r="L28" s="21" t="s">
        <v>36</v>
      </c>
      <c r="M28" s="32">
        <v>58551000</v>
      </c>
      <c r="N28" s="35">
        <v>58445109</v>
      </c>
      <c r="O28" s="35">
        <v>54860201.69</v>
      </c>
    </row>
    <row r="29" spans="1:15" ht="12.75">
      <c r="A29" s="25" t="s">
        <v>51</v>
      </c>
      <c r="B29" s="23"/>
      <c r="C29" s="20">
        <v>2</v>
      </c>
      <c r="D29" s="21" t="s">
        <v>37</v>
      </c>
      <c r="E29" s="32">
        <v>7514000</v>
      </c>
      <c r="F29" s="35">
        <v>3166000</v>
      </c>
      <c r="G29" s="35">
        <v>3111115.04</v>
      </c>
      <c r="H29" s="31"/>
      <c r="I29" s="25" t="s">
        <v>51</v>
      </c>
      <c r="J29" s="23"/>
      <c r="K29" s="20">
        <v>2</v>
      </c>
      <c r="L29" s="21" t="s">
        <v>37</v>
      </c>
      <c r="M29" s="32">
        <v>7719000</v>
      </c>
      <c r="N29" s="35">
        <v>3645738</v>
      </c>
      <c r="O29" s="35">
        <v>3511141.22</v>
      </c>
    </row>
    <row r="30" spans="1:15" ht="12.75">
      <c r="A30" s="25" t="s">
        <v>58</v>
      </c>
      <c r="B30" s="23"/>
      <c r="C30" s="20">
        <v>3</v>
      </c>
      <c r="D30" s="21" t="s">
        <v>38</v>
      </c>
      <c r="E30" s="32">
        <v>5056000</v>
      </c>
      <c r="F30" s="35">
        <v>3139000</v>
      </c>
      <c r="G30" s="35">
        <v>2162091.19</v>
      </c>
      <c r="H30" s="31"/>
      <c r="I30" s="25" t="s">
        <v>58</v>
      </c>
      <c r="J30" s="23"/>
      <c r="K30" s="20">
        <v>3</v>
      </c>
      <c r="L30" s="21" t="s">
        <v>38</v>
      </c>
      <c r="M30" s="32">
        <v>5713700</v>
      </c>
      <c r="N30" s="35">
        <v>6510813</v>
      </c>
      <c r="O30" s="35">
        <v>5436213.08</v>
      </c>
    </row>
    <row r="31" spans="1:20" ht="12.75">
      <c r="A31" s="25" t="s">
        <v>72</v>
      </c>
      <c r="B31" s="23"/>
      <c r="C31" s="20">
        <v>4</v>
      </c>
      <c r="D31" s="21" t="s">
        <v>39</v>
      </c>
      <c r="E31" s="32">
        <v>11760000</v>
      </c>
      <c r="F31" s="35">
        <v>27592000</v>
      </c>
      <c r="G31" s="35">
        <v>27456594.01</v>
      </c>
      <c r="H31" s="31"/>
      <c r="I31" s="25" t="s">
        <v>72</v>
      </c>
      <c r="J31" s="23"/>
      <c r="K31" s="20">
        <v>4</v>
      </c>
      <c r="L31" s="21" t="s">
        <v>39</v>
      </c>
      <c r="M31" s="32">
        <v>12660000</v>
      </c>
      <c r="N31" s="35">
        <v>20400000</v>
      </c>
      <c r="O31" s="35">
        <v>20322066.32</v>
      </c>
      <c r="T31" s="25" t="s">
        <v>81</v>
      </c>
    </row>
    <row r="32" spans="1:15" ht="12.75">
      <c r="A32" s="25" t="s">
        <v>73</v>
      </c>
      <c r="B32" s="23"/>
      <c r="C32" s="20">
        <v>5</v>
      </c>
      <c r="D32" s="21" t="s">
        <v>40</v>
      </c>
      <c r="E32" s="32">
        <v>125430000</v>
      </c>
      <c r="F32" s="35">
        <v>152299256</v>
      </c>
      <c r="G32" s="35">
        <v>152235615.65</v>
      </c>
      <c r="H32" s="31"/>
      <c r="I32" s="25" t="s">
        <v>73</v>
      </c>
      <c r="J32" s="23"/>
      <c r="K32" s="20">
        <v>5</v>
      </c>
      <c r="L32" s="21" t="s">
        <v>40</v>
      </c>
      <c r="M32" s="32">
        <v>98600000</v>
      </c>
      <c r="N32" s="35">
        <v>56899731</v>
      </c>
      <c r="O32" s="35">
        <v>56792055.46</v>
      </c>
    </row>
    <row r="33" spans="1:15" ht="12.75">
      <c r="A33" s="25" t="s">
        <v>74</v>
      </c>
      <c r="B33" s="23"/>
      <c r="C33" s="20">
        <v>6</v>
      </c>
      <c r="D33" s="21" t="s">
        <v>41</v>
      </c>
      <c r="E33" s="32">
        <v>1250000</v>
      </c>
      <c r="F33" s="35">
        <v>800000</v>
      </c>
      <c r="G33" s="35">
        <v>559544.57</v>
      </c>
      <c r="H33" s="31"/>
      <c r="I33" s="25" t="s">
        <v>74</v>
      </c>
      <c r="J33" s="23"/>
      <c r="K33" s="20">
        <v>6</v>
      </c>
      <c r="L33" s="21" t="s">
        <v>41</v>
      </c>
      <c r="M33" s="32">
        <v>1400000</v>
      </c>
      <c r="N33" s="35">
        <v>675000</v>
      </c>
      <c r="O33" s="35">
        <v>671534.98</v>
      </c>
    </row>
    <row r="34" spans="1:15" ht="12.75">
      <c r="A34" s="25" t="s">
        <v>75</v>
      </c>
      <c r="B34" s="23"/>
      <c r="C34" s="20">
        <v>7</v>
      </c>
      <c r="D34" s="21" t="s">
        <v>42</v>
      </c>
      <c r="E34" s="32">
        <v>91034750</v>
      </c>
      <c r="F34" s="35">
        <v>98979218.3</v>
      </c>
      <c r="G34" s="35">
        <v>98006982.42</v>
      </c>
      <c r="H34" s="31"/>
      <c r="I34" s="25" t="s">
        <v>75</v>
      </c>
      <c r="J34" s="23"/>
      <c r="K34" s="20">
        <v>7</v>
      </c>
      <c r="L34" s="21" t="s">
        <v>42</v>
      </c>
      <c r="M34" s="32">
        <v>133306300</v>
      </c>
      <c r="N34" s="35">
        <v>98265581</v>
      </c>
      <c r="O34" s="35">
        <v>97601486.05</v>
      </c>
    </row>
    <row r="35" spans="1:15" ht="13.5" thickBot="1">
      <c r="A35" s="25" t="s">
        <v>76</v>
      </c>
      <c r="B35" s="23"/>
      <c r="C35" s="20">
        <v>9</v>
      </c>
      <c r="D35" s="21" t="s">
        <v>43</v>
      </c>
      <c r="E35" s="33">
        <v>870000</v>
      </c>
      <c r="F35" s="35">
        <v>1520000</v>
      </c>
      <c r="G35" s="35">
        <v>1400723.09</v>
      </c>
      <c r="H35" s="31"/>
      <c r="I35" s="25" t="s">
        <v>76</v>
      </c>
      <c r="J35" s="23"/>
      <c r="K35" s="20">
        <v>9</v>
      </c>
      <c r="L35" s="21" t="s">
        <v>43</v>
      </c>
      <c r="M35" s="33">
        <v>2050000</v>
      </c>
      <c r="N35" s="35">
        <v>1850000</v>
      </c>
      <c r="O35" s="35">
        <v>1683049.42</v>
      </c>
    </row>
    <row r="36" spans="1:15" ht="12.75">
      <c r="A36" s="25">
        <v>70</v>
      </c>
      <c r="B36" s="23">
        <v>7</v>
      </c>
      <c r="C36" s="20"/>
      <c r="D36" s="21" t="s">
        <v>44</v>
      </c>
      <c r="E36" s="22">
        <f>E37+E38</f>
        <v>173113000</v>
      </c>
      <c r="F36" s="22">
        <f>F37+F38</f>
        <v>232968728</v>
      </c>
      <c r="G36" s="22">
        <f>G37+G38</f>
        <v>227969214.33</v>
      </c>
      <c r="H36" s="31"/>
      <c r="I36" s="25">
        <v>70</v>
      </c>
      <c r="J36" s="23">
        <v>7</v>
      </c>
      <c r="K36" s="20"/>
      <c r="L36" s="21" t="s">
        <v>44</v>
      </c>
      <c r="M36" s="22">
        <f>M37+M38</f>
        <v>189610000</v>
      </c>
      <c r="N36" s="22">
        <f>N37+N38</f>
        <v>152091510</v>
      </c>
      <c r="O36" s="22">
        <f>O37+O38</f>
        <v>147742445.96</v>
      </c>
    </row>
    <row r="37" spans="1:15" ht="12.75">
      <c r="A37" s="25" t="s">
        <v>77</v>
      </c>
      <c r="B37" s="23"/>
      <c r="C37" s="20">
        <v>1</v>
      </c>
      <c r="D37" s="21" t="s">
        <v>45</v>
      </c>
      <c r="E37" s="32">
        <v>172704000</v>
      </c>
      <c r="F37" s="35">
        <v>232559728</v>
      </c>
      <c r="G37" s="35">
        <v>227560214.33</v>
      </c>
      <c r="H37" s="31"/>
      <c r="I37" s="25" t="s">
        <v>77</v>
      </c>
      <c r="J37" s="23"/>
      <c r="K37" s="20">
        <v>1</v>
      </c>
      <c r="L37" s="21" t="s">
        <v>45</v>
      </c>
      <c r="M37" s="32">
        <v>189114000</v>
      </c>
      <c r="N37" s="35">
        <v>151595510</v>
      </c>
      <c r="O37" s="35">
        <v>147246445.96</v>
      </c>
    </row>
    <row r="38" spans="1:15" ht="12.75">
      <c r="A38" s="25">
        <v>72</v>
      </c>
      <c r="B38" s="23"/>
      <c r="C38" s="20">
        <v>2</v>
      </c>
      <c r="D38" s="21" t="s">
        <v>79</v>
      </c>
      <c r="E38" s="32">
        <v>409000</v>
      </c>
      <c r="F38" s="35">
        <v>409000</v>
      </c>
      <c r="G38" s="35">
        <v>409000</v>
      </c>
      <c r="H38" s="31"/>
      <c r="I38" s="25">
        <v>72</v>
      </c>
      <c r="J38" s="23"/>
      <c r="K38" s="20">
        <v>2</v>
      </c>
      <c r="L38" s="21" t="s">
        <v>79</v>
      </c>
      <c r="M38" s="32">
        <v>496000</v>
      </c>
      <c r="N38" s="35">
        <v>496000</v>
      </c>
      <c r="O38" s="35">
        <v>496000</v>
      </c>
    </row>
    <row r="39" spans="1:15" ht="12.75">
      <c r="A39" s="25">
        <v>80</v>
      </c>
      <c r="B39" s="23">
        <v>8</v>
      </c>
      <c r="C39" s="20"/>
      <c r="D39" s="21" t="s">
        <v>48</v>
      </c>
      <c r="E39" s="22">
        <f>E40</f>
        <v>13000000</v>
      </c>
      <c r="F39" s="22">
        <f>F40</f>
        <v>31503300</v>
      </c>
      <c r="G39" s="22">
        <f>G40</f>
        <v>7200093.8</v>
      </c>
      <c r="H39" s="31"/>
      <c r="I39" s="25">
        <v>80</v>
      </c>
      <c r="J39" s="23">
        <v>8</v>
      </c>
      <c r="K39" s="20"/>
      <c r="L39" s="21" t="s">
        <v>48</v>
      </c>
      <c r="M39" s="22">
        <f>M40</f>
        <v>13780000</v>
      </c>
      <c r="N39" s="22">
        <f>N40</f>
        <v>38083206.2</v>
      </c>
      <c r="O39" s="22">
        <f>O40</f>
        <v>15209345.2</v>
      </c>
    </row>
    <row r="40" spans="1:15" ht="13.5" thickBot="1">
      <c r="A40" s="25" t="s">
        <v>78</v>
      </c>
      <c r="B40" s="23"/>
      <c r="C40" s="20">
        <v>1</v>
      </c>
      <c r="D40" s="21" t="s">
        <v>48</v>
      </c>
      <c r="E40" s="32">
        <v>13000000</v>
      </c>
      <c r="F40" s="35">
        <v>31503300</v>
      </c>
      <c r="G40" s="35">
        <v>7200093.8</v>
      </c>
      <c r="H40" s="31"/>
      <c r="I40" s="25" t="s">
        <v>78</v>
      </c>
      <c r="J40" s="23"/>
      <c r="K40" s="20">
        <v>1</v>
      </c>
      <c r="L40" s="21" t="s">
        <v>48</v>
      </c>
      <c r="M40" s="32">
        <v>13780000</v>
      </c>
      <c r="N40" s="35">
        <v>38083206.2</v>
      </c>
      <c r="O40" s="35">
        <v>15209345.2</v>
      </c>
    </row>
    <row r="41" spans="2:15" ht="16.5" thickBot="1">
      <c r="B41" s="24"/>
      <c r="C41" s="24"/>
      <c r="D41" s="24" t="s">
        <v>13</v>
      </c>
      <c r="E41" s="30">
        <f>E2+E8+E13+E22+E27+E36+E39</f>
        <v>1851734000</v>
      </c>
      <c r="F41" s="30">
        <f>F2+F8+F13+F22+F27+F36+F39</f>
        <v>2227874522.84</v>
      </c>
      <c r="G41" s="30">
        <f>G2+G8+G13+G22+G27+G36+G39</f>
        <v>1839273080.1399996</v>
      </c>
      <c r="H41" s="31"/>
      <c r="J41" s="24"/>
      <c r="K41" s="24"/>
      <c r="L41" s="24" t="s">
        <v>13</v>
      </c>
      <c r="M41" s="30">
        <f>M2+M8+M13+M22+M27+M36+M39</f>
        <v>1974789000</v>
      </c>
      <c r="N41" s="30">
        <f>N2+N8+N13+N22+N27+N36+N39</f>
        <v>2252180977.0099998</v>
      </c>
      <c r="O41" s="30">
        <f>O2+O8+O13+O22+O27+O36+O39</f>
        <v>1877597529</v>
      </c>
    </row>
    <row r="44" ht="12.75">
      <c r="L44" s="25" t="s">
        <v>81</v>
      </c>
    </row>
    <row r="45" spans="6:13" ht="12.75">
      <c r="F45" s="25" t="s">
        <v>81</v>
      </c>
      <c r="G45" s="25" t="s">
        <v>81</v>
      </c>
      <c r="L45" s="25" t="s">
        <v>81</v>
      </c>
      <c r="M45" s="25" t="s">
        <v>81</v>
      </c>
    </row>
    <row r="46" spans="11:13" ht="12.75">
      <c r="K46" s="25" t="s">
        <v>81</v>
      </c>
      <c r="L46" s="25" t="s">
        <v>81</v>
      </c>
      <c r="M46" s="25" t="s">
        <v>81</v>
      </c>
    </row>
  </sheetData>
  <sheetProtection/>
  <autoFilter ref="A1:O41"/>
  <conditionalFormatting sqref="M2:O41 E2:G4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tabSelected="1" view="pageBreakPreview" zoomScale="75" zoomScaleSheetLayoutView="75" zoomScalePageLayoutView="0" workbookViewId="0" topLeftCell="A1">
      <selection activeCell="W46" sqref="W46"/>
    </sheetView>
  </sheetViews>
  <sheetFormatPr defaultColWidth="2.7109375" defaultRowHeight="12.75"/>
  <cols>
    <col min="1" max="4" width="4.7109375" style="0" customWidth="1"/>
    <col min="5" max="5" width="6.7109375" style="0" customWidth="1"/>
    <col min="6" max="6" width="3.421875" style="0" customWidth="1"/>
    <col min="7" max="7" width="4.28125" style="0" customWidth="1"/>
    <col min="8" max="8" width="4.140625" style="0" customWidth="1"/>
    <col min="9" max="9" width="2.7109375" style="0" customWidth="1"/>
    <col min="10" max="10" width="7.57421875" style="0" customWidth="1"/>
    <col min="11" max="11" width="13.140625" style="0" customWidth="1"/>
    <col min="12" max="22" width="2.7109375" style="0" customWidth="1"/>
    <col min="23" max="23" width="24.00390625" style="0" customWidth="1"/>
    <col min="24" max="24" width="3.8515625" style="0" customWidth="1"/>
    <col min="25" max="25" width="2.7109375" style="0" customWidth="1"/>
    <col min="26" max="26" width="5.00390625" style="0" customWidth="1"/>
    <col min="27" max="28" width="2.7109375" style="0" customWidth="1"/>
    <col min="29" max="29" width="4.8515625" style="0" customWidth="1"/>
  </cols>
  <sheetData>
    <row r="1" spans="1:29" ht="18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5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5:27" ht="15">
      <c r="E3" s="2"/>
      <c r="F3" s="9"/>
      <c r="G3" s="9"/>
      <c r="H3" s="9"/>
      <c r="I3" s="1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8" t="s">
        <v>84</v>
      </c>
      <c r="Y3" s="38"/>
      <c r="Z3" s="38"/>
      <c r="AA3" s="38"/>
    </row>
    <row r="4" spans="1:29" ht="13.5" customHeight="1" thickBot="1">
      <c r="A4" s="41" t="s">
        <v>82</v>
      </c>
      <c r="B4" s="41"/>
      <c r="C4" s="41"/>
      <c r="D4" s="41"/>
      <c r="E4" s="42"/>
      <c r="F4" s="42"/>
      <c r="G4" s="42"/>
      <c r="H4" s="42"/>
      <c r="I4" s="7"/>
      <c r="J4" s="7"/>
      <c r="K4" s="7"/>
      <c r="L4" s="8"/>
      <c r="T4" s="39"/>
      <c r="U4" s="39"/>
      <c r="V4" s="39"/>
      <c r="W4" s="39"/>
      <c r="Z4" s="40" t="s">
        <v>83</v>
      </c>
      <c r="AA4" s="40"/>
      <c r="AB4" s="40"/>
      <c r="AC4" s="40"/>
    </row>
    <row r="5" spans="1:29" ht="12.75" customHeight="1">
      <c r="A5" s="46" t="s">
        <v>2</v>
      </c>
      <c r="B5" s="47"/>
      <c r="C5" s="47"/>
      <c r="D5" s="48"/>
      <c r="E5" s="52" t="s">
        <v>47</v>
      </c>
      <c r="F5" s="54" t="s">
        <v>3</v>
      </c>
      <c r="G5" s="54" t="s">
        <v>4</v>
      </c>
      <c r="H5" s="56"/>
      <c r="I5" s="58" t="s">
        <v>1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6"/>
    </row>
    <row r="6" spans="1:29" ht="24" customHeight="1" thickBot="1">
      <c r="A6" s="49"/>
      <c r="B6" s="50"/>
      <c r="C6" s="50"/>
      <c r="D6" s="51"/>
      <c r="E6" s="53"/>
      <c r="F6" s="55"/>
      <c r="G6" s="55"/>
      <c r="H6" s="57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57"/>
    </row>
    <row r="7" spans="1:29" ht="13.5" thickBot="1">
      <c r="A7" s="15" t="s">
        <v>5</v>
      </c>
      <c r="B7" s="16" t="s">
        <v>6</v>
      </c>
      <c r="C7" s="16" t="s">
        <v>7</v>
      </c>
      <c r="D7" s="16" t="s">
        <v>8</v>
      </c>
      <c r="E7" s="15" t="s">
        <v>5</v>
      </c>
      <c r="F7" s="17"/>
      <c r="G7" s="16" t="s">
        <v>5</v>
      </c>
      <c r="H7" s="18" t="s">
        <v>6</v>
      </c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4"/>
    </row>
    <row r="8" spans="1:29" ht="12.75">
      <c r="A8" s="19"/>
      <c r="B8" s="10"/>
      <c r="C8" s="10"/>
      <c r="D8" s="10"/>
      <c r="E8" s="10"/>
      <c r="F8" s="3"/>
      <c r="G8" s="10"/>
      <c r="H8" s="3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/>
    </row>
    <row r="9" spans="1:29" ht="12.75">
      <c r="A9" s="13"/>
      <c r="B9" s="11"/>
      <c r="C9" s="11"/>
      <c r="D9" s="11"/>
      <c r="E9" s="11"/>
      <c r="F9" s="4"/>
      <c r="G9" s="11"/>
      <c r="H9" s="4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5"/>
    </row>
    <row r="10" spans="1:29" ht="12.75">
      <c r="A10" s="13"/>
      <c r="B10" s="11"/>
      <c r="C10" s="11"/>
      <c r="D10" s="11"/>
      <c r="E10" s="11"/>
      <c r="F10" s="4"/>
      <c r="G10" s="11"/>
      <c r="H10" s="4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</row>
    <row r="11" spans="1:29" ht="12.75">
      <c r="A11" s="13"/>
      <c r="B11" s="11"/>
      <c r="C11" s="11"/>
      <c r="D11" s="11"/>
      <c r="E11" s="11"/>
      <c r="F11" s="4"/>
      <c r="G11" s="11"/>
      <c r="H11" s="4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</row>
    <row r="12" spans="1:29" ht="12.75">
      <c r="A12" s="13"/>
      <c r="B12" s="11"/>
      <c r="C12" s="11"/>
      <c r="D12" s="11"/>
      <c r="E12" s="11"/>
      <c r="F12" s="4"/>
      <c r="G12" s="11"/>
      <c r="H12" s="4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</row>
    <row r="13" spans="1:29" ht="12.75">
      <c r="A13" s="13"/>
      <c r="B13" s="11"/>
      <c r="C13" s="11"/>
      <c r="D13" s="11"/>
      <c r="E13" s="11"/>
      <c r="F13" s="4"/>
      <c r="G13" s="11"/>
      <c r="H13" s="4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</row>
    <row r="14" spans="1:29" ht="12.75">
      <c r="A14" s="13"/>
      <c r="B14" s="11"/>
      <c r="C14" s="11"/>
      <c r="D14" s="11"/>
      <c r="E14" s="11"/>
      <c r="F14" s="4"/>
      <c r="G14" s="11"/>
      <c r="H14" s="4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</row>
    <row r="15" spans="1:29" ht="12.75">
      <c r="A15" s="13"/>
      <c r="B15" s="11"/>
      <c r="C15" s="11"/>
      <c r="D15" s="11"/>
      <c r="E15" s="11"/>
      <c r="F15" s="4"/>
      <c r="G15" s="11"/>
      <c r="H15" s="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</row>
    <row r="16" spans="1:29" ht="12.75">
      <c r="A16" s="13"/>
      <c r="B16" s="11"/>
      <c r="C16" s="11"/>
      <c r="D16" s="11"/>
      <c r="E16" s="11"/>
      <c r="F16" s="4"/>
      <c r="G16" s="11"/>
      <c r="H16" s="4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</row>
    <row r="17" spans="1:29" ht="12.75">
      <c r="A17" s="13"/>
      <c r="B17" s="11"/>
      <c r="C17" s="11"/>
      <c r="D17" s="11"/>
      <c r="E17" s="11"/>
      <c r="F17" s="4"/>
      <c r="G17" s="11"/>
      <c r="H17" s="4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</row>
    <row r="18" spans="1:29" ht="12.75">
      <c r="A18" s="13"/>
      <c r="B18" s="11"/>
      <c r="C18" s="11"/>
      <c r="D18" s="11"/>
      <c r="E18" s="11"/>
      <c r="F18" s="4"/>
      <c r="G18" s="11"/>
      <c r="H18" s="4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</row>
    <row r="19" spans="1:29" ht="12.75">
      <c r="A19" s="13"/>
      <c r="B19" s="11"/>
      <c r="C19" s="11"/>
      <c r="D19" s="11"/>
      <c r="E19" s="11"/>
      <c r="F19" s="4"/>
      <c r="G19" s="11"/>
      <c r="H19" s="4"/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</row>
    <row r="20" spans="1:29" ht="12.75">
      <c r="A20" s="13"/>
      <c r="B20" s="11"/>
      <c r="C20" s="11"/>
      <c r="D20" s="11"/>
      <c r="E20" s="11"/>
      <c r="F20" s="4"/>
      <c r="G20" s="11"/>
      <c r="H20" s="4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5"/>
    </row>
    <row r="21" spans="1:29" ht="12.75">
      <c r="A21" s="13"/>
      <c r="B21" s="11"/>
      <c r="C21" s="11"/>
      <c r="D21" s="11"/>
      <c r="E21" s="11"/>
      <c r="F21" s="4"/>
      <c r="G21" s="11"/>
      <c r="H21" s="4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5"/>
    </row>
    <row r="22" spans="1:29" ht="12.75">
      <c r="A22" s="13"/>
      <c r="B22" s="11"/>
      <c r="C22" s="11"/>
      <c r="D22" s="11"/>
      <c r="E22" s="11"/>
      <c r="F22" s="4"/>
      <c r="G22" s="11"/>
      <c r="H22" s="4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</row>
    <row r="23" spans="1:29" ht="12.75">
      <c r="A23" s="13"/>
      <c r="B23" s="11"/>
      <c r="C23" s="11"/>
      <c r="D23" s="11"/>
      <c r="E23" s="11"/>
      <c r="F23" s="4"/>
      <c r="G23" s="11"/>
      <c r="H23" s="4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</row>
    <row r="24" spans="1:29" ht="12.75">
      <c r="A24" s="13"/>
      <c r="B24" s="11"/>
      <c r="C24" s="11"/>
      <c r="D24" s="11"/>
      <c r="E24" s="11"/>
      <c r="F24" s="4"/>
      <c r="G24" s="11"/>
      <c r="H24" s="4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12.75">
      <c r="A25" s="13"/>
      <c r="B25" s="11"/>
      <c r="C25" s="11"/>
      <c r="D25" s="11"/>
      <c r="E25" s="11"/>
      <c r="F25" s="4"/>
      <c r="G25" s="11"/>
      <c r="H25" s="4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</row>
    <row r="26" spans="1:29" ht="12.75">
      <c r="A26" s="13"/>
      <c r="B26" s="11"/>
      <c r="C26" s="11"/>
      <c r="D26" s="11"/>
      <c r="E26" s="11"/>
      <c r="F26" s="4"/>
      <c r="G26" s="11"/>
      <c r="H26" s="4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</row>
    <row r="27" spans="1:29" ht="12.75">
      <c r="A27" s="13"/>
      <c r="B27" s="11"/>
      <c r="C27" s="11"/>
      <c r="D27" s="11"/>
      <c r="E27" s="11"/>
      <c r="F27" s="4"/>
      <c r="G27" s="11"/>
      <c r="H27" s="4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</row>
    <row r="28" spans="1:29" ht="12.75">
      <c r="A28" s="13"/>
      <c r="B28" s="11"/>
      <c r="C28" s="11"/>
      <c r="D28" s="11"/>
      <c r="E28" s="11"/>
      <c r="F28" s="4"/>
      <c r="G28" s="11"/>
      <c r="H28" s="4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</row>
    <row r="29" spans="1:29" ht="12.75">
      <c r="A29" s="13"/>
      <c r="B29" s="11"/>
      <c r="C29" s="11"/>
      <c r="D29" s="11"/>
      <c r="E29" s="11"/>
      <c r="F29" s="4"/>
      <c r="G29" s="11"/>
      <c r="H29" s="4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5"/>
    </row>
    <row r="30" spans="1:29" ht="12.75">
      <c r="A30" s="13"/>
      <c r="B30" s="11"/>
      <c r="C30" s="11"/>
      <c r="D30" s="11"/>
      <c r="E30" s="11"/>
      <c r="F30" s="4"/>
      <c r="G30" s="11"/>
      <c r="H30" s="4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</row>
    <row r="31" spans="1:29" ht="12.75">
      <c r="A31" s="13"/>
      <c r="B31" s="11"/>
      <c r="C31" s="11"/>
      <c r="D31" s="11"/>
      <c r="E31" s="11"/>
      <c r="F31" s="4"/>
      <c r="G31" s="11"/>
      <c r="H31" s="4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1:29" ht="12.75">
      <c r="A32" s="13"/>
      <c r="B32" s="11"/>
      <c r="C32" s="11"/>
      <c r="D32" s="11"/>
      <c r="E32" s="11"/>
      <c r="F32" s="4"/>
      <c r="G32" s="11"/>
      <c r="H32" s="4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</row>
    <row r="33" spans="1:29" ht="12.75">
      <c r="A33" s="13"/>
      <c r="B33" s="11"/>
      <c r="C33" s="11"/>
      <c r="D33" s="11"/>
      <c r="E33" s="11"/>
      <c r="F33" s="4"/>
      <c r="G33" s="11"/>
      <c r="H33" s="4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</row>
    <row r="34" spans="1:29" ht="13.5" thickBot="1">
      <c r="A34" s="14"/>
      <c r="B34" s="12"/>
      <c r="C34" s="12"/>
      <c r="D34" s="12"/>
      <c r="E34" s="12"/>
      <c r="F34" s="5"/>
      <c r="G34" s="12"/>
      <c r="H34" s="5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0"/>
    </row>
    <row r="35" spans="20:29" ht="12.75">
      <c r="T35" s="37"/>
      <c r="U35" s="37"/>
      <c r="V35" s="37"/>
      <c r="W35" s="37"/>
      <c r="Z35" s="37" t="s">
        <v>80</v>
      </c>
      <c r="AA35" s="37"/>
      <c r="AB35" s="37"/>
      <c r="AC35" s="37"/>
    </row>
  </sheetData>
  <sheetProtection/>
  <mergeCells count="40">
    <mergeCell ref="I34:AC34"/>
    <mergeCell ref="I27:AC27"/>
    <mergeCell ref="I28:AC28"/>
    <mergeCell ref="I29:AC29"/>
    <mergeCell ref="I30:AC30"/>
    <mergeCell ref="I32:AC32"/>
    <mergeCell ref="I33:AC33"/>
    <mergeCell ref="I17:AC17"/>
    <mergeCell ref="I18:AC18"/>
    <mergeCell ref="I24:AC24"/>
    <mergeCell ref="I25:AC25"/>
    <mergeCell ref="I19:AC19"/>
    <mergeCell ref="I20:AC20"/>
    <mergeCell ref="I23:AC23"/>
    <mergeCell ref="I26:AC26"/>
    <mergeCell ref="I12:AC12"/>
    <mergeCell ref="I13:AC13"/>
    <mergeCell ref="I14:AC14"/>
    <mergeCell ref="I21:AC21"/>
    <mergeCell ref="I5:AC7"/>
    <mergeCell ref="I10:AC10"/>
    <mergeCell ref="I8:AC8"/>
    <mergeCell ref="I15:AC15"/>
    <mergeCell ref="I16:AC16"/>
    <mergeCell ref="T35:W35"/>
    <mergeCell ref="Z35:AC35"/>
    <mergeCell ref="I11:AC11"/>
    <mergeCell ref="I22:AC22"/>
    <mergeCell ref="I31:AC31"/>
    <mergeCell ref="A5:D6"/>
    <mergeCell ref="E5:E6"/>
    <mergeCell ref="F5:F6"/>
    <mergeCell ref="G5:H6"/>
    <mergeCell ref="I9:AC9"/>
    <mergeCell ref="A1:AC1"/>
    <mergeCell ref="J3:K3"/>
    <mergeCell ref="X3:AA3"/>
    <mergeCell ref="T4:W4"/>
    <mergeCell ref="Z4:AC4"/>
    <mergeCell ref="A4:H4"/>
  </mergeCells>
  <printOptions/>
  <pageMargins left="0.9448818897637796" right="0" top="0.7874015748031497" bottom="0.5905511811023623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KESİN HESAP</dc:title>
  <dc:subject/>
  <dc:creator>K.SERBEST</dc:creator>
  <cp:keywords/>
  <dc:description/>
  <cp:lastModifiedBy>Sibel Demirel</cp:lastModifiedBy>
  <cp:lastPrinted>2015-02-16T08:45:42Z</cp:lastPrinted>
  <dcterms:created xsi:type="dcterms:W3CDTF">1999-05-26T11:21:22Z</dcterms:created>
  <dcterms:modified xsi:type="dcterms:W3CDTF">2016-02-25T06:44:45Z</dcterms:modified>
  <cp:category/>
  <cp:version/>
  <cp:contentType/>
  <cp:contentStatus/>
</cp:coreProperties>
</file>